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 activeTab="1"/>
  </bookViews>
  <sheets>
    <sheet name="Blad4" sheetId="4" r:id="rId1"/>
    <sheet name="Blad1" sheetId="1" r:id="rId2"/>
    <sheet name="Blad2" sheetId="2" r:id="rId3"/>
    <sheet name="Blad3" sheetId="3" r:id="rId4"/>
  </sheet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C24" i="4" l="1"/>
  <c r="C23" i="4"/>
  <c r="C27" i="4"/>
</calcChain>
</file>

<file path=xl/sharedStrings.xml><?xml version="1.0" encoding="utf-8"?>
<sst xmlns="http://schemas.openxmlformats.org/spreadsheetml/2006/main" count="23" uniqueCount="23">
  <si>
    <t>Year</t>
  </si>
  <si>
    <t>Bycatch</t>
  </si>
  <si>
    <t>Natural</t>
  </si>
  <si>
    <t>Unknown</t>
  </si>
  <si>
    <t>Total</t>
  </si>
  <si>
    <t>Kolomlabels</t>
  </si>
  <si>
    <t>Eindtotaal</t>
  </si>
  <si>
    <t>Gemiddelde van Density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</si>
  <si>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</si>
  <si>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</si>
  <si>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</si>
  <si>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</si>
  <si>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</si>
  <si>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</si>
  <si>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</si>
  <si>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</si>
  <si>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</si>
  <si>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</si>
  <si>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</si>
  <si>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</si>
  <si>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Gemiddelde dichtheid: 1 dier/km²</t>
  </si>
  <si>
    <t>3457 km²</t>
  </si>
  <si>
    <t>Cause of death of stranded harbour porpoises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</si>
</sst>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pivotButton="1"/>
    <xf numFmtId="0" fontId="1" fillId="2" borderId="1" xfId="0" applyFont="1" applyFill="1" applyBorder="1"/>
    <xf numFmtId="0" fontId="0" fillId="0" borderId="0" xfId="0" applyNumberFormat="1"/>
    <xf numFmtId="0" fontId="1" fillId="2" borderId="2" xfId="0" applyNumberFormat="1" applyFont="1" applyFill="1" applyBorder="1"/>
    <xf numFmtId="0" fontId="1" fillId="2" borderId="0" xfId="0" applyNumberFormat="1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Blad4!$B$13:$B$24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Blad4!$C$13:$C$24</c:f>
              <c:numCache>
                <c:formatCode>General</c:formatCode>
                <c:ptCount val="12"/>
                <c:pt idx="0">
                  <c:v>0.65186500000000003</c:v>
                </c:pt>
                <c:pt idx="1">
                  <c:v>0.93889499999999992</c:v>
                </c:pt>
                <c:pt idx="2">
                  <c:v>2.1456766666666667</c:v>
                </c:pt>
                <c:pt idx="3">
                  <c:v>2.1127639999999994</c:v>
                </c:pt>
                <c:pt idx="4">
                  <c:v>1.226035</c:v>
                </c:pt>
                <c:pt idx="5">
                  <c:v>1.1183000000000001</c:v>
                </c:pt>
                <c:pt idx="6">
                  <c:v>0.54883000000000004</c:v>
                </c:pt>
                <c:pt idx="7">
                  <c:v>0.6</c:v>
                </c:pt>
                <c:pt idx="8">
                  <c:v>0.56169000000000002</c:v>
                </c:pt>
                <c:pt idx="9">
                  <c:v>0.59638999999999998</c:v>
                </c:pt>
                <c:pt idx="10">
                  <c:v>0.62412749999999995</c:v>
                </c:pt>
                <c:pt idx="11">
                  <c:v>0.62412749999999995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85632"/>
        <c:axId val="248887168"/>
      </c:barChart>
      <c:catAx>
        <c:axId val="24888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48887168"/>
        <c:crosses val="autoZero"/>
        <c:auto val="1"/>
        <c:lblAlgn val="ctr"/>
        <c:lblOffset val="100"/>
        <c:noMultiLvlLbl val="0"/>
      </c:catAx>
      <c:valAx>
        <c:axId val="248887168"/>
        <c:scaling>
          <c:orientation val="minMax"/>
          <c:max val="2.2999999999999998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885632"/>
        <c:crosses val="autoZero"/>
        <c:crossBetween val="between"/>
        <c:majorUnit val="0.5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13</xdr:row>
      <xdr:rowOff>0</xdr:rowOff>
    </xdr:from>
    <xdr:to>
      <xdr:col>14</xdr:col>
      <xdr:colOff>542925</xdr:colOff>
      <xdr:row>27</xdr:row>
      <xdr:rowOff>76200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v" refreshedDate="43003.386439120368" createdVersion="4" refreshedVersion="4" minRefreshableVersion="3" recordCount="25">
  <cacheSource type="worksheet">
    <worksheetSource ref="K2:Y12" sheet="Blad1"/>
  </cacheSource>
  <cacheFields count="15">
    <cacheField name="Survey date" numFmtId="0">
      <sharedItems/>
    </cacheField>
    <cacheField name="year" numFmtId="0">
      <sharedItems containsSemiMixedTypes="0" containsString="0" containsNumber="1" containsInteger="1" minValue="2008" maxValue="2016"/>
    </cacheField>
    <cacheField name="Month" numFmtId="0">
      <sharedItems containsSemiMixedTypes="0" containsString="0" containsNumber="1" containsInteger="1" minValue="1" maxValue="10" count="9">
        <n v="1"/>
        <n v="2"/>
        <n v="3"/>
        <n v="4"/>
        <n v="5"/>
        <n v="6"/>
        <n v="7"/>
        <n v="9"/>
        <n v="10"/>
      </sharedItems>
    </cacheField>
    <cacheField name="Density" numFmtId="2">
      <sharedItems containsSemiMixedTypes="0" containsString="0" containsNumber="1" minValue="0.19983000000000001" maxValue="4.9898999999999996" count="25">
        <n v="0.19983000000000001"/>
        <n v="1.1039000000000001"/>
        <n v="0.40823999999999999"/>
        <n v="0.75593999999999995"/>
        <n v="1.3537999999999999"/>
        <n v="1.2376"/>
        <n v="0.63637999999999995"/>
        <n v="0.71418000000000004"/>
        <n v="3.4152"/>
        <n v="2.9243000000000001"/>
        <n v="3.0899000000000001"/>
        <n v="2.0941000000000001"/>
        <n v="0.66622000000000003"/>
        <n v="1.7464"/>
        <n v="1.6802999999999999"/>
        <n v="4.9898999999999996"/>
        <n v="1.4810000000000001"/>
        <n v="0.20027"/>
        <n v="2.2517999999999998"/>
        <n v="1.1183000000000001"/>
        <n v="0.54883000000000004"/>
        <n v="0.80481000000000003"/>
        <n v="0.56564000000000003"/>
        <n v="0.31462000000000001"/>
        <n v="0.59638999999999998"/>
      </sharedItems>
    </cacheField>
    <cacheField name="%CV" numFmtId="164">
      <sharedItems containsSemiMixedTypes="0" containsString="0" containsNumber="1" minValue="10.42" maxValue="35.78"/>
    </cacheField>
    <cacheField name="95% CI L" numFmtId="2">
      <sharedItems containsSemiMixedTypes="0" containsString="0" containsNumber="1" minValue="9.4273999999999997E-2" maxValue="4.0133000000000001"/>
    </cacheField>
    <cacheField name="95% CI H" numFmtId="2">
      <sharedItems containsSemiMixedTypes="0" containsString="0" containsNumber="1" minValue="0.39689999999999998" maxValue="6.2041000000000004"/>
    </cacheField>
    <cacheField name="Group density" numFmtId="2">
      <sharedItems containsSemiMixedTypes="0" containsString="0" containsNumber="1" minValue="0.18486" maxValue="4.5829000000000004"/>
    </cacheField>
    <cacheField name="%CV2" numFmtId="164">
      <sharedItems containsSemiMixedTypes="0" containsString="0" containsNumber="1" minValue="10.210000000000001" maxValue="34.94"/>
    </cacheField>
    <cacheField name="95% CI L2" numFmtId="2">
      <sharedItems containsSemiMixedTypes="0" containsString="0" containsNumber="1" minValue="8.7803999999999993E-2" maxValue="3.6972"/>
    </cacheField>
    <cacheField name="95% CI H2" numFmtId="2">
      <sharedItems containsSemiMixedTypes="0" containsString="0" containsNumber="1" minValue="0.38919999999999999" maxValue="5.6806000000000001"/>
    </cacheField>
    <cacheField name="No of animals" numFmtId="0">
      <sharedItems containsSemiMixedTypes="0" containsString="0" containsNumber="1" containsInteger="1" minValue="691" maxValue="17250"/>
    </cacheField>
    <cacheField name="%CV3" numFmtId="164">
      <sharedItems containsSemiMixedTypes="0" containsString="0" containsNumber="1" minValue="10.42" maxValue="35.78"/>
    </cacheField>
    <cacheField name="95% CI L3" numFmtId="0">
      <sharedItems containsSemiMixedTypes="0" containsString="0" containsNumber="1" containsInteger="1" minValue="326" maxValue="13874"/>
    </cacheField>
    <cacheField name="95% CI H3" numFmtId="0">
      <sharedItems containsSemiMixedTypes="0" containsString="0" containsNumber="1" containsInteger="1" minValue="1372" maxValue="214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s v="2010_01_07"/>
    <n v="2010"/>
    <x v="0"/>
    <x v="0"/>
    <n v="32.69"/>
    <n v="0.10061"/>
    <n v="0.39689999999999998"/>
    <n v="0.19983000000000001"/>
    <n v="32.69"/>
    <n v="0.10061"/>
    <n v="0.39689999999999998"/>
    <n v="691"/>
    <n v="32.69"/>
    <n v="348"/>
    <n v="1372"/>
  </r>
  <r>
    <s v="2013_01_14/17"/>
    <n v="2013"/>
    <x v="0"/>
    <x v="1"/>
    <n v="30.25"/>
    <n v="0.58857000000000004"/>
    <n v="2.0703999999999998"/>
    <n v="0.74343999999999999"/>
    <n v="28.63"/>
    <n v="0.40444999999999998"/>
    <n v="1.3666"/>
    <n v="3816"/>
    <n v="30.25"/>
    <n v="2035"/>
    <n v="7158"/>
  </r>
  <r>
    <s v="2009_02_18/19"/>
    <n v="2009"/>
    <x v="1"/>
    <x v="2"/>
    <n v="22.32"/>
    <n v="0.25907000000000002"/>
    <n v="0.64331000000000005"/>
    <n v="0.3024"/>
    <n v="18.59"/>
    <n v="0.20322000000000001"/>
    <n v="0.44997999999999999"/>
    <n v="1411"/>
    <n v="22.32"/>
    <n v="896"/>
    <n v="2224"/>
  </r>
  <r>
    <s v="2010_02_17/03_02"/>
    <n v="2010"/>
    <x v="1"/>
    <x v="3"/>
    <n v="18.39"/>
    <n v="0.52027999999999996"/>
    <n v="1.0983000000000001"/>
    <n v="0.58148999999999995"/>
    <n v="15.18"/>
    <n v="0.42068"/>
    <n v="0.80376999999999998"/>
    <n v="2613"/>
    <n v="18.39"/>
    <n v="1799"/>
    <n v="3797"/>
  </r>
  <r>
    <s v="2011_02_16/22"/>
    <n v="2011"/>
    <x v="1"/>
    <x v="4"/>
    <n v="24.33"/>
    <n v="0.82582999999999995"/>
    <n v="2.2191999999999998"/>
    <n v="0.77575000000000005"/>
    <n v="20.55"/>
    <n v="0.50002000000000002"/>
    <n v="1.2036"/>
    <n v="4680"/>
    <n v="24.33"/>
    <n v="2855"/>
    <n v="7672"/>
  </r>
  <r>
    <s v="2013_02_13"/>
    <n v="2013"/>
    <x v="1"/>
    <x v="5"/>
    <n v="17.72"/>
    <n v="0.85331000000000001"/>
    <n v="1.7950999999999999"/>
    <n v="1.0632999999999999"/>
    <n v="16.88"/>
    <n v="0.74148000000000003"/>
    <n v="1.5248999999999999"/>
    <n v="4279"/>
    <n v="17.72"/>
    <n v="2950"/>
    <n v="6206"/>
  </r>
  <r>
    <s v="2010_03_19"/>
    <n v="2010"/>
    <x v="2"/>
    <x v="6"/>
    <n v="18.78"/>
    <n v="0.42698000000000003"/>
    <n v="0.94847999999999999"/>
    <n v="0.60455999999999999"/>
    <n v="18.11"/>
    <n v="0.40912999999999999"/>
    <n v="0.89334999999999998"/>
    <n v="2200"/>
    <n v="18.78"/>
    <n v="1476"/>
    <n v="3279"/>
  </r>
  <r>
    <s v="2010_03_23/24/30"/>
    <n v="2010"/>
    <x v="2"/>
    <x v="7"/>
    <n v="29.64"/>
    <n v="0.38120999999999999"/>
    <n v="1.3380000000000001"/>
    <n v="0.68955999999999995"/>
    <n v="29.44"/>
    <n v="0.36891000000000002"/>
    <n v="1.2888999999999999"/>
    <n v="2469"/>
    <n v="29.64"/>
    <n v="1318"/>
    <n v="4626"/>
  </r>
  <r>
    <s v="2011_03_29"/>
    <n v="2011"/>
    <x v="2"/>
    <x v="8"/>
    <n v="12.56"/>
    <n v="2.6230000000000002"/>
    <n v="4.4466999999999999"/>
    <n v="2.94"/>
    <n v="12.23"/>
    <n v="2.2686000000000002"/>
    <n v="3.8102"/>
    <n v="11806"/>
    <n v="12.56"/>
    <n v="9068"/>
    <n v="15372"/>
  </r>
  <r>
    <s v="2011_03_21"/>
    <n v="2011"/>
    <x v="2"/>
    <x v="9"/>
    <n v="20.63"/>
    <n v="1.8923000000000001"/>
    <n v="4.5189000000000004"/>
    <n v="2.0684"/>
    <n v="19.95"/>
    <n v="1.3503000000000001"/>
    <n v="3.1684000000000001"/>
    <n v="10109"/>
    <n v="20.63"/>
    <n v="6542"/>
    <n v="15622"/>
  </r>
  <r>
    <s v="2011_03_24/25"/>
    <n v="2011"/>
    <x v="2"/>
    <x v="10"/>
    <n v="21.6"/>
    <n v="1.9500999999999999"/>
    <n v="4.8958000000000004"/>
    <n v="2.6566999999999998"/>
    <n v="21.45"/>
    <n v="1.6798"/>
    <n v="4.2018000000000004"/>
    <n v="10682"/>
    <n v="21.6"/>
    <n v="6742"/>
    <n v="16925"/>
  </r>
  <r>
    <s v="2012_03_14/15"/>
    <n v="2012"/>
    <x v="2"/>
    <x v="11"/>
    <n v="13.13"/>
    <n v="1.6007"/>
    <n v="2.7397"/>
    <n v="1.5945"/>
    <n v="12.35"/>
    <n v="1.2339"/>
    <n v="2.0605000000000002"/>
    <n v="7239"/>
    <n v="13.13"/>
    <n v="5534"/>
    <n v="9471"/>
  </r>
  <r>
    <s v="2008_04_08/09"/>
    <n v="2008"/>
    <x v="3"/>
    <x v="12"/>
    <n v="21.34"/>
    <n v="0.42188999999999999"/>
    <n v="1.0521"/>
    <n v="0.61973999999999996"/>
    <n v="20.98"/>
    <n v="0.39415"/>
    <n v="0.97445999999999999"/>
    <n v="2303"/>
    <n v="21.34"/>
    <n v="1458"/>
    <n v="3637"/>
  </r>
  <r>
    <s v="2011_04_14"/>
    <n v="2011"/>
    <x v="3"/>
    <x v="13"/>
    <n v="14.52"/>
    <n v="1.2847999999999999"/>
    <n v="2.3736999999999999"/>
    <n v="1.5618000000000001"/>
    <n v="14.21"/>
    <n v="1.1538999999999999"/>
    <n v="2.1137999999999999"/>
    <n v="6037"/>
    <n v="14.52"/>
    <n v="4442"/>
    <n v="8206"/>
  </r>
  <r>
    <s v="2011_04_16"/>
    <n v="2011"/>
    <x v="3"/>
    <x v="14"/>
    <n v="24.62"/>
    <n v="0.99529000000000001"/>
    <n v="2.8365999999999998"/>
    <n v="1.5612999999999999"/>
    <n v="24.44"/>
    <n v="0.92686000000000002"/>
    <n v="2.63"/>
    <n v="5809"/>
    <n v="24.62"/>
    <n v="3441"/>
    <n v="9806"/>
  </r>
  <r>
    <s v="2014_04_01"/>
    <n v="2014"/>
    <x v="3"/>
    <x v="15"/>
    <n v="10.42"/>
    <n v="4.0133000000000001"/>
    <n v="6.2041000000000004"/>
    <n v="4.5829000000000004"/>
    <n v="10.210000000000001"/>
    <n v="3.6972"/>
    <n v="5.6806000000000001"/>
    <n v="17250"/>
    <n v="10.42"/>
    <n v="13874"/>
    <n v="21448"/>
  </r>
  <r>
    <s v="2016_04_12/13"/>
    <n v="2016"/>
    <x v="3"/>
    <x v="16"/>
    <n v="14.81"/>
    <n v="1.0838000000000001"/>
    <n v="2.0236999999999998"/>
    <n v="1.4097999999999999"/>
    <n v="14.66"/>
    <n v="1.0339"/>
    <n v="1.9224000000000001"/>
    <n v="5120"/>
    <n v="14.81"/>
    <n v="3747"/>
    <n v="6996"/>
  </r>
  <r>
    <s v="2009_05_14/20"/>
    <n v="2009"/>
    <x v="4"/>
    <x v="17"/>
    <n v="35.78"/>
    <n v="9.4273999999999997E-2"/>
    <n v="0.42542999999999997"/>
    <n v="0.18486"/>
    <n v="34.94"/>
    <n v="8.7803999999999993E-2"/>
    <n v="0.38919999999999999"/>
    <n v="692"/>
    <n v="35.78"/>
    <n v="326"/>
    <n v="1471"/>
  </r>
  <r>
    <s v="2013_05"/>
    <n v="2013"/>
    <x v="4"/>
    <x v="18"/>
    <n v="19.93"/>
    <n v="1.4749000000000001"/>
    <n v="3.4379"/>
    <n v="1.9327000000000001"/>
    <n v="19.600000000000001"/>
    <n v="1.2712000000000001"/>
    <n v="2.9382999999999999"/>
    <n v="7785"/>
    <n v="19.93"/>
    <n v="5099"/>
    <n v="11885"/>
  </r>
  <r>
    <s v="2016_06_16/17"/>
    <n v="2016"/>
    <x v="5"/>
    <x v="19"/>
    <n v="24.55"/>
    <n v="0.66808999999999996"/>
    <n v="1.8716999999999999"/>
    <n v="0.76680000000000004"/>
    <n v="23.51"/>
    <n v="0.46418999999999999"/>
    <n v="1.2666999999999999"/>
    <n v="3866"/>
    <n v="24.55"/>
    <n v="2310"/>
    <n v="6471"/>
  </r>
  <r>
    <s v="2010_07_08"/>
    <n v="2010"/>
    <x v="6"/>
    <x v="20"/>
    <n v="23.51"/>
    <n v="0.33648"/>
    <n v="0.89519000000000004"/>
    <n v="0.43015999999999999"/>
    <n v="21.87"/>
    <n v="0.26955000000000001"/>
    <n v="0.68647000000000002"/>
    <n v="1897"/>
    <n v="23.51"/>
    <n v="1163"/>
    <n v="3095"/>
  </r>
  <r>
    <s v="2013_09"/>
    <n v="2013"/>
    <x v="7"/>
    <x v="21"/>
    <n v="19.71"/>
    <n v="0.53290000000000004"/>
    <n v="1.2155"/>
    <n v="0.56477999999999995"/>
    <n v="18.57"/>
    <n v="0.37974999999999998"/>
    <n v="0.83996999999999999"/>
    <n v="2782"/>
    <n v="19.71"/>
    <n v="1842"/>
    <n v="4202"/>
  </r>
  <r>
    <s v="2014_09_07/08"/>
    <n v="2014"/>
    <x v="7"/>
    <x v="22"/>
    <n v="25.48"/>
    <n v="0.33485999999999999"/>
    <n v="0.95548999999999995"/>
    <n v="0.41388999999999998"/>
    <n v="23.34"/>
    <n v="0.25244"/>
    <n v="0.67857999999999996"/>
    <n v="1955"/>
    <n v="25.48"/>
    <n v="1158"/>
    <n v="3303"/>
  </r>
  <r>
    <s v="2014_09_29/10_30"/>
    <n v="2014"/>
    <x v="7"/>
    <x v="23"/>
    <n v="25.55"/>
    <n v="0.18676999999999999"/>
    <n v="0.53"/>
    <n v="0.24621999999999999"/>
    <n v="22.37"/>
    <n v="0.15323999999999999"/>
    <n v="0.39562000000000003"/>
    <n v="1088"/>
    <n v="25.55"/>
    <n v="646"/>
    <n v="1832"/>
  </r>
  <r>
    <s v="2012_10_10"/>
    <n v="2012"/>
    <x v="8"/>
    <x v="24"/>
    <n v="28.96"/>
    <n v="0.32772000000000001"/>
    <n v="1.0852999999999999"/>
    <n v="0.43237999999999999"/>
    <n v="26.78"/>
    <n v="0.24443999999999999"/>
    <n v="0.76483999999999996"/>
    <n v="2062"/>
    <n v="28.96"/>
    <n v="1133"/>
    <n v="37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A3:K5" firstHeaderRow="1" firstDataRow="2" firstDataCol="1"/>
  <pivotFields count="15"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numFmtId="2" showAll="0">
      <items count="26">
        <item x="0"/>
        <item x="17"/>
        <item x="23"/>
        <item x="2"/>
        <item x="20"/>
        <item x="22"/>
        <item x="24"/>
        <item x="6"/>
        <item x="12"/>
        <item x="7"/>
        <item x="3"/>
        <item x="21"/>
        <item x="1"/>
        <item x="19"/>
        <item x="5"/>
        <item x="4"/>
        <item x="16"/>
        <item x="14"/>
        <item x="13"/>
        <item x="11"/>
        <item x="18"/>
        <item x="9"/>
        <item x="10"/>
        <item x="8"/>
        <item x="15"/>
        <item t="default"/>
      </items>
    </pivotField>
    <pivotField numFmtId="164" showAll="0"/>
    <pivotField numFmtId="2" showAll="0"/>
    <pivotField numFmtId="2" showAll="0"/>
    <pivotField numFmtId="2" showAll="0"/>
    <pivotField numFmtId="164" showAll="0"/>
    <pivotField numFmtId="2" showAll="0"/>
    <pivotField numFmtId="2" showAll="0"/>
    <pivotField showAll="0"/>
    <pivotField numFmtId="164" showAll="0"/>
    <pivotField showAll="0"/>
    <pivotField showAll="0"/>
  </pivotFields>
  <rowItems count="1">
    <i/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Gemiddelde van Density" fld="3" subtotal="average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workbookViewId="0">
      <selection activeCell="R22" sqref="R22"/>
    </sheetView>
  </sheetViews>
  <sheetFormatPr defaultRowHeight="15" x14ac:dyDescent="0.25"/>
  <cols>
    <col min="1" max="1" width="23.28515625" bestFit="1" customWidth="1"/>
    <col min="2" max="2" width="14.28515625" bestFit="1" customWidth="1"/>
    <col min="3" max="3" width="9" bestFit="1" customWidth="1"/>
    <col min="4" max="4" width="12" bestFit="1" customWidth="1"/>
    <col min="5" max="6" width="9" bestFit="1" customWidth="1"/>
    <col min="7" max="7" width="7" bestFit="1" customWidth="1"/>
    <col min="8" max="10" width="8" bestFit="1" customWidth="1"/>
    <col min="11" max="11" width="10" bestFit="1" customWidth="1"/>
  </cols>
  <sheetData>
    <row r="2" spans="1:20" ht="15.75" thickBot="1" x14ac:dyDescent="0.3"/>
    <row r="3" spans="1:20" ht="15.75" thickBot="1" x14ac:dyDescent="0.3">
      <c r="B3" s="2" t="s">
        <v>5</v>
      </c>
      <c r="Q3" s="7" t="s">
        <v>20</v>
      </c>
      <c r="R3" s="8"/>
      <c r="S3" s="8"/>
      <c r="T3" s="9"/>
    </row>
    <row r="4" spans="1:20" x14ac:dyDescent="0.2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9</v>
      </c>
      <c r="J4">
        <v>10</v>
      </c>
      <c r="K4" t="s">
        <v>6</v>
      </c>
      <c r="Q4" t="s">
        <v>21</v>
      </c>
    </row>
    <row r="5" spans="1:20" x14ac:dyDescent="0.25">
      <c r="A5" t="s">
        <v>7</v>
      </c>
      <c r="B5" s="4">
        <v>0.65186500000000003</v>
      </c>
      <c r="C5" s="4">
        <v>0.93889499999999992</v>
      </c>
      <c r="D5" s="4">
        <v>2.1456766666666667</v>
      </c>
      <c r="E5" s="4">
        <v>2.1127639999999994</v>
      </c>
      <c r="F5" s="4">
        <v>1.226035</v>
      </c>
      <c r="G5" s="4">
        <v>1.1183000000000001</v>
      </c>
      <c r="H5" s="4">
        <v>0.54883000000000004</v>
      </c>
      <c r="I5" s="4">
        <v>0.56169000000000002</v>
      </c>
      <c r="J5" s="4">
        <v>0.59638999999999998</v>
      </c>
      <c r="K5" s="4">
        <v>1.3959140000000003</v>
      </c>
    </row>
    <row r="13" spans="1:20" x14ac:dyDescent="0.25">
      <c r="B13" s="3" t="s">
        <v>8</v>
      </c>
      <c r="C13" s="5">
        <v>0.65186500000000003</v>
      </c>
    </row>
    <row r="14" spans="1:20" x14ac:dyDescent="0.25">
      <c r="B14" s="3" t="s">
        <v>9</v>
      </c>
      <c r="C14" s="5">
        <v>0.93889499999999992</v>
      </c>
    </row>
    <row r="15" spans="1:20" x14ac:dyDescent="0.25">
      <c r="B15" s="3" t="s">
        <v>10</v>
      </c>
      <c r="C15" s="5">
        <v>2.1456766666666667</v>
      </c>
    </row>
    <row r="16" spans="1:20" x14ac:dyDescent="0.25">
      <c r="B16" s="3" t="s">
        <v>11</v>
      </c>
      <c r="C16" s="5">
        <v>2.1127639999999994</v>
      </c>
    </row>
    <row r="17" spans="2:4" x14ac:dyDescent="0.25">
      <c r="B17" s="3" t="s">
        <v>12</v>
      </c>
      <c r="C17" s="5">
        <v>1.226035</v>
      </c>
    </row>
    <row r="18" spans="2:4" x14ac:dyDescent="0.25">
      <c r="B18" s="3" t="s">
        <v>13</v>
      </c>
      <c r="C18" s="5">
        <v>1.1183000000000001</v>
      </c>
    </row>
    <row r="19" spans="2:4" x14ac:dyDescent="0.25">
      <c r="B19" s="3" t="s">
        <v>14</v>
      </c>
      <c r="C19" s="5">
        <v>0.54883000000000004</v>
      </c>
    </row>
    <row r="20" spans="2:4" x14ac:dyDescent="0.25">
      <c r="B20" s="3" t="s">
        <v>15</v>
      </c>
      <c r="C20" s="6">
        <v>0.6</v>
      </c>
      <c r="D20">
        <v>-2017</v>
      </c>
    </row>
    <row r="21" spans="2:4" x14ac:dyDescent="0.25">
      <c r="B21" s="3" t="s">
        <v>16</v>
      </c>
      <c r="C21" s="5">
        <v>0.56169000000000002</v>
      </c>
    </row>
    <row r="22" spans="2:4" x14ac:dyDescent="0.25">
      <c r="B22" s="3" t="s">
        <v>17</v>
      </c>
      <c r="C22" s="5">
        <v>0.59638999999999998</v>
      </c>
    </row>
    <row r="23" spans="2:4" x14ac:dyDescent="0.25">
      <c r="B23" s="3" t="s">
        <v>18</v>
      </c>
      <c r="C23">
        <f>(C22+C13)/2</f>
        <v>0.62412749999999995</v>
      </c>
    </row>
    <row r="24" spans="2:4" x14ac:dyDescent="0.25">
      <c r="B24" s="3" t="s">
        <v>19</v>
      </c>
      <c r="C24">
        <f>C23</f>
        <v>0.62412749999999995</v>
      </c>
    </row>
    <row r="27" spans="2:4" x14ac:dyDescent="0.25">
      <c r="C27">
        <f>AVERAGE(C13:C24)</f>
        <v>0.97905838888888885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H14" sqref="H14"/>
    </sheetView>
  </sheetViews>
  <sheetFormatPr defaultRowHeight="15" x14ac:dyDescent="0.25"/>
  <cols>
    <col min="1" max="5" width="8.85546875" style="1" customWidth="1"/>
    <col min="6" max="16384" width="9.140625" style="1"/>
  </cols>
  <sheetData>
    <row r="1" spans="1:5" s="10" customFormat="1" x14ac:dyDescent="0.25">
      <c r="A1" s="11" t="s">
        <v>22</v>
      </c>
    </row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1">
        <v>2007</v>
      </c>
      <c r="B3" s="1">
        <v>13</v>
      </c>
      <c r="C3" s="1">
        <v>30</v>
      </c>
      <c r="D3" s="1">
        <v>43</v>
      </c>
      <c r="E3" s="1">
        <v>86</v>
      </c>
    </row>
    <row r="4" spans="1:5" x14ac:dyDescent="0.25">
      <c r="A4" s="1">
        <v>2008</v>
      </c>
      <c r="B4" s="1">
        <v>14</v>
      </c>
      <c r="C4" s="1">
        <v>20</v>
      </c>
      <c r="D4" s="1">
        <v>27</v>
      </c>
      <c r="E4" s="1">
        <v>61</v>
      </c>
    </row>
    <row r="5" spans="1:5" x14ac:dyDescent="0.25">
      <c r="A5" s="1">
        <v>2009</v>
      </c>
      <c r="B5" s="1">
        <v>14</v>
      </c>
      <c r="C5" s="1">
        <v>12</v>
      </c>
      <c r="D5" s="1">
        <v>36</v>
      </c>
      <c r="E5" s="1">
        <v>62</v>
      </c>
    </row>
    <row r="6" spans="1:5" x14ac:dyDescent="0.25">
      <c r="A6" s="1">
        <v>2010</v>
      </c>
      <c r="B6" s="1">
        <v>6</v>
      </c>
      <c r="C6" s="1">
        <v>12</v>
      </c>
      <c r="D6" s="1">
        <v>30</v>
      </c>
      <c r="E6" s="1">
        <v>48</v>
      </c>
    </row>
    <row r="7" spans="1:5" x14ac:dyDescent="0.25">
      <c r="A7" s="1">
        <v>2011</v>
      </c>
      <c r="B7" s="1">
        <v>11</v>
      </c>
      <c r="C7" s="1">
        <v>35</v>
      </c>
      <c r="D7" s="1">
        <v>66</v>
      </c>
      <c r="E7" s="1">
        <v>112</v>
      </c>
    </row>
    <row r="8" spans="1:5" x14ac:dyDescent="0.25">
      <c r="A8" s="1">
        <v>2012</v>
      </c>
      <c r="B8" s="1">
        <v>15</v>
      </c>
      <c r="C8" s="1">
        <v>24</v>
      </c>
      <c r="D8" s="1">
        <v>57</v>
      </c>
      <c r="E8" s="1">
        <v>96</v>
      </c>
    </row>
    <row r="9" spans="1:5" x14ac:dyDescent="0.25">
      <c r="A9" s="1">
        <v>2013</v>
      </c>
      <c r="B9" s="1">
        <v>29</v>
      </c>
      <c r="C9" s="1">
        <v>21</v>
      </c>
      <c r="D9" s="1">
        <v>99</v>
      </c>
      <c r="E9" s="1">
        <v>149</v>
      </c>
    </row>
    <row r="10" spans="1:5" x14ac:dyDescent="0.25">
      <c r="A10" s="1">
        <v>2014</v>
      </c>
      <c r="B10" s="1">
        <v>13</v>
      </c>
      <c r="C10" s="1">
        <v>28</v>
      </c>
      <c r="D10" s="1">
        <v>86</v>
      </c>
      <c r="E10" s="1">
        <v>127</v>
      </c>
    </row>
    <row r="11" spans="1:5" x14ac:dyDescent="0.25">
      <c r="A11" s="1">
        <v>2015</v>
      </c>
      <c r="B11" s="1">
        <v>7</v>
      </c>
      <c r="C11" s="1">
        <v>15</v>
      </c>
      <c r="D11" s="1">
        <v>30</v>
      </c>
      <c r="E11" s="1">
        <v>52</v>
      </c>
    </row>
    <row r="12" spans="1:5" x14ac:dyDescent="0.25">
      <c r="A12" s="1">
        <v>2016</v>
      </c>
      <c r="B12" s="1">
        <v>21</v>
      </c>
      <c r="C12" s="1">
        <v>34</v>
      </c>
      <c r="D12" s="1">
        <v>82</v>
      </c>
      <c r="E12" s="1">
        <v>137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Blad4</vt:lpstr>
      <vt:lpstr>Blad1</vt:lpstr>
      <vt:lpstr>Blad2</vt:lpstr>
      <vt:lpstr>Blad3</vt:lpstr>
    </vt:vector>
  </TitlesOfParts>
  <Company>KBIN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</dc:creator>
  <cp:lastModifiedBy>Rev</cp:lastModifiedBy>
  <dcterms:created xsi:type="dcterms:W3CDTF">2017-09-25T07:07:04Z</dcterms:created>
  <dcterms:modified xsi:type="dcterms:W3CDTF">2018-05-14T08:42:46Z</dcterms:modified>
</cp:coreProperties>
</file>